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2" windowHeight="8412" activeTab="0"/>
  </bookViews>
  <sheets>
    <sheet name="ΠΡΟΣΩΡΙΝΟΙ  ΠΙΝΑΚΕΣ" sheetId="1" r:id="rId1"/>
  </sheets>
  <definedNames>
    <definedName name="_xlnm.Print_Area" localSheetId="0">'ΠΡΟΣΩΡΙΝΟΙ  ΠΙΝΑΚΕΣ'!$A$2:$K$52</definedName>
  </definedNames>
  <calcPr fullCalcOnLoad="1"/>
</workbook>
</file>

<file path=xl/comments1.xml><?xml version="1.0" encoding="utf-8"?>
<comments xmlns="http://schemas.openxmlformats.org/spreadsheetml/2006/main">
  <authors>
    <author>giannaki</author>
  </authors>
  <commentList>
    <comment ref="F10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23</t>
        </r>
      </text>
    </comment>
    <comment ref="E11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6</t>
        </r>
      </text>
    </comment>
    <comment ref="F35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24</t>
        </r>
      </text>
    </comment>
    <comment ref="F39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20
</t>
        </r>
      </text>
    </comment>
    <comment ref="E46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1</t>
        </r>
      </text>
    </comment>
  </commentList>
</comments>
</file>

<file path=xl/sharedStrings.xml><?xml version="1.0" encoding="utf-8"?>
<sst xmlns="http://schemas.openxmlformats.org/spreadsheetml/2006/main" count="65" uniqueCount="62">
  <si>
    <t>ΣΥΝΟΛΟ ΜΟΡΙΩΝ</t>
  </si>
  <si>
    <t>A.Π</t>
  </si>
  <si>
    <t>Α/Α</t>
  </si>
  <si>
    <t>ΙΣΤΟΡΙΑ ΝΕΟΕΛΛΗΝΙΚΗΣ ΛΟΓΟΤΕΧΝΙΑΣ (ΘΕΣΕΙΣ 1)</t>
  </si>
  <si>
    <t>ΤΙΤΛΟΙ ΣΠΟΥΔΩΝ</t>
  </si>
  <si>
    <t>ΒΑΣΙΚΟΣ ΤΙΤΛΟΣ ΣΠΟΥΔΩΝ</t>
  </si>
  <si>
    <t>ΔΙΔΑΚΤΙΚΗ ΠΡΟΫΠΗΡΕΣΙΑ</t>
  </si>
  <si>
    <t>5-10 ΕΤΗ</t>
  </si>
  <si>
    <t>ΚΑΛΛΙΤΕΧΝΙΚΗ ΔΡΑΣΤΗΡΙΟΤΗΤΑ</t>
  </si>
  <si>
    <t>ΠΑΙΔΑΓΩΓΙΚΑ-ΕΙΔΙΚΑ ΠΡΟΣΟΝΤΑ</t>
  </si>
  <si>
    <t>ΣΥΝΕΝΤΕΥΞΗ</t>
  </si>
  <si>
    <t>ΚΟΙΝΩΝΙΚΑ ΟΙΚΟΓΕΝΕΙΑΚΑ ΚΡΙΤΗΡΙΑ</t>
  </si>
  <si>
    <t>ΠΟΛΥΤΕΚΝΟΣ-ΜΟΝΟΓΟΝΕΪΚΗ ΟΙΚΟΓΕΝΕΙΑ</t>
  </si>
  <si>
    <t>ΜΕΓΙΣΤΟΣ ΑΡΙΘΜΟΣ ΜΟΡΙΩΝ 15</t>
  </si>
  <si>
    <t>ΜΕΓΙΣΤΟΣ ΑΡΙΘΜΟΣ ΜΟΡΙΩΝ 20</t>
  </si>
  <si>
    <t>ΑΛΛΟΙ ΠΑΡΕΜΦΕΡΕΙΣ ΤΙΤΛΟΙ</t>
  </si>
  <si>
    <t>10 ΕΤΗ ΚΑΙ ΑΝΩ</t>
  </si>
  <si>
    <t>(2 ΜΟΡΙΑ ΓΙΑ ΚΆΘΕ ΤΙΤΛΟ). ΜΕΓΙΣΤΟΣ ΑΡΙΘΜΟΣ ΜΟΡΙΩΝ 10</t>
  </si>
  <si>
    <t>ΚΙΝΗΣΗ-ΧΟΡΟΣ (ΘΕΣΕΙΣ 3)</t>
  </si>
  <si>
    <t>2-5 ΕΤΗ</t>
  </si>
  <si>
    <t>ΥΠΟΚΡΙΤΙΚΗ-ΑΥΤΟΣΧΕΔΙΑΣΜΟΣ (ΘΕΣΕΙΣ 12)</t>
  </si>
  <si>
    <t>ΛΟΙΠΑ ΤΜΗΜΑΤΑ</t>
  </si>
  <si>
    <t>ΘΕΑΤΡΙΚΗ ΔΙΔΑΣΚΑΛΙΑ (ΘΕΣΗ 1)</t>
  </si>
  <si>
    <t>ΑΝΩΤΕΡΗ ΣΧΟΛΗ ΔΡΑΜΑΤΙΚΗΣ ΤΕΧΝΗΣ ΑΓΙΑΣ ΒΑΡΒΑΡΑΣ</t>
  </si>
  <si>
    <t>ΣΚΗΝΟΓΡΑΦΙΑ-ΕΝΔΥΜΑΤΟΛΟΓΙΑ (ΘΕΣΗ 1)</t>
  </si>
  <si>
    <t>ΘΕΩΡΙΑ-ΙΣΤΟΡΙΑ-ΠΡΑΚΤΙΚΗ ΚΙΝΗΜΑΤΟΓΡΑΦΟΥ ΚΑΙ ΣΥΝΑΦΩΝ ΤΕΧΝΩΝ (ΘΕΣΗ 1)</t>
  </si>
  <si>
    <t>ΑΓΩΓΗ ΠΡΟΦΟΡΙΚΟΥ ΛΟΓΟΥ (ΘΕΣΗ 1)</t>
  </si>
  <si>
    <t>ΜΟΥΣΙΚΗ ΤΡΑΓΟΥΔΙ (ΘΕΣΕΙΣ 2)</t>
  </si>
  <si>
    <t>ΔΡΑΜΑΤΟΛΟΓΙΑ -ΙΣΤΟΡΙΑ ΘΕΑΤΡΟΥ (ΘΕΣΗ 1)</t>
  </si>
  <si>
    <t>12376/22.7.2020</t>
  </si>
  <si>
    <t>12371/21.7.2020</t>
  </si>
  <si>
    <t>12391/22.7.2020</t>
  </si>
  <si>
    <t>12396/23.7.2020</t>
  </si>
  <si>
    <t>12408/23.7.2020</t>
  </si>
  <si>
    <t>12401/23.7.2020</t>
  </si>
  <si>
    <t>12423/23.7.2020</t>
  </si>
  <si>
    <t>12381/22.7.2020</t>
  </si>
  <si>
    <t>12410/23.7.2020</t>
  </si>
  <si>
    <t>12380/22.7.2020</t>
  </si>
  <si>
    <t>12388/22.7.2020</t>
  </si>
  <si>
    <t>12404/23.7.2020</t>
  </si>
  <si>
    <t>12395/23.7.2020</t>
  </si>
  <si>
    <t>12409/23.7.2020</t>
  </si>
  <si>
    <t>12403/23.7.2020</t>
  </si>
  <si>
    <t>12286/14.7.2020</t>
  </si>
  <si>
    <t>12302/15.7.2020</t>
  </si>
  <si>
    <t>12301/15.7.2020</t>
  </si>
  <si>
    <t>12303/15.7.2020</t>
  </si>
  <si>
    <t>12315/16.7.2020</t>
  </si>
  <si>
    <t>12330/17.7.2020</t>
  </si>
  <si>
    <t>12351/20.7.2020</t>
  </si>
  <si>
    <t>12352/20.7.2020</t>
  </si>
  <si>
    <t>12353/20.7.2020</t>
  </si>
  <si>
    <t>12354/20.7.2020</t>
  </si>
  <si>
    <t>12379/22.7.2020</t>
  </si>
  <si>
    <t>12314/16.7.2020</t>
  </si>
  <si>
    <t>12300/15.7.2020</t>
  </si>
  <si>
    <t>12299/15.7.2020</t>
  </si>
  <si>
    <t>12298/15.7.2020</t>
  </si>
  <si>
    <t>12312/16.7.2020</t>
  </si>
  <si>
    <t>ΑΠΟΡΡΙΠΤΟΝΤΑΙ</t>
  </si>
  <si>
    <t>ΠΡΟΣΩΡΙΝΟΙ ΠΙΝΑΚΕΣ ΚΑΤΑΤΑΞΗΣ -ΕΠΙΛΟΓΗΣ ΑΝΑΚΟΙΝΩΣΗΣ 12267/13-07-2020 ΓΙΑ ΤΗΝ ΠΡΟΣΛΗΨΗ ΕΚΠΑΙΔΕΥΤΙΚΟΥ-ΚΑΛΛΙΤΕΧΝΙΚΟΥ ΠΡΟΣΩΠΙΚΟΥ ΣΧ. ΕΤΟΥΣ 2020-2021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</si>
</sst>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4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shrinkToFi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 shrinkToFit="1"/>
    </xf>
    <xf numFmtId="0" fontId="4" fillId="33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shrinkToFit="1"/>
    </xf>
    <xf numFmtId="0" fontId="2" fillId="34" borderId="12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 shrinkToFit="1"/>
    </xf>
    <xf numFmtId="0" fontId="4" fillId="34" borderId="14" xfId="0" applyFont="1" applyFill="1" applyBorder="1" applyAlignment="1">
      <alignment horizontal="center" wrapText="1" shrinkToFit="1"/>
    </xf>
    <xf numFmtId="0" fontId="4" fillId="34" borderId="15" xfId="0" applyFont="1" applyFill="1" applyBorder="1" applyAlignment="1">
      <alignment horizontal="center" wrapText="1" shrinkToFit="1"/>
    </xf>
    <xf numFmtId="0" fontId="4" fillId="34" borderId="10" xfId="0" applyFont="1" applyFill="1" applyBorder="1" applyAlignment="1">
      <alignment/>
    </xf>
    <xf numFmtId="0" fontId="4" fillId="34" borderId="16" xfId="0" applyFont="1" applyFill="1" applyBorder="1" applyAlignment="1">
      <alignment horizontal="center" wrapText="1" shrinkToFit="1"/>
    </xf>
    <xf numFmtId="0" fontId="4" fillId="34" borderId="10" xfId="0" applyFont="1" applyFill="1" applyBorder="1" applyAlignment="1">
      <alignment horizontal="center" wrapText="1" shrinkToFit="1"/>
    </xf>
    <xf numFmtId="2" fontId="4" fillId="34" borderId="10" xfId="0" applyNumberFormat="1" applyFont="1" applyFill="1" applyBorder="1" applyAlignment="1">
      <alignment horizontal="center" shrinkToFit="1"/>
    </xf>
    <xf numFmtId="0" fontId="1" fillId="34" borderId="10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center" shrinkToFit="1"/>
    </xf>
    <xf numFmtId="0" fontId="4" fillId="34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 shrinkToFit="1"/>
    </xf>
    <xf numFmtId="0" fontId="1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34" borderId="17" xfId="0" applyFont="1" applyFill="1" applyBorder="1" applyAlignment="1">
      <alignment horizontal="center" shrinkToFit="1"/>
    </xf>
    <xf numFmtId="0" fontId="2" fillId="34" borderId="10" xfId="0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right" shrinkToFit="1"/>
    </xf>
    <xf numFmtId="1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shrinkToFit="1"/>
    </xf>
    <xf numFmtId="1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0" xfId="0" applyNumberFormat="1" applyFont="1" applyFill="1" applyBorder="1" applyAlignment="1">
      <alignment horizontal="right" shrinkToFit="1"/>
    </xf>
    <xf numFmtId="0" fontId="2" fillId="33" borderId="16" xfId="0" applyFont="1" applyFill="1" applyBorder="1" applyAlignment="1">
      <alignment horizontal="center" shrinkToFit="1"/>
    </xf>
    <xf numFmtId="0" fontId="7" fillId="33" borderId="10" xfId="0" applyNumberFormat="1" applyFont="1" applyFill="1" applyBorder="1" applyAlignment="1">
      <alignment horizontal="right" shrinkToFit="1"/>
    </xf>
    <xf numFmtId="0" fontId="0" fillId="0" borderId="10" xfId="0" applyFont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center" shrinkToFi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10" fillId="0" borderId="19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18" xfId="0" applyFont="1" applyBorder="1" applyAlignment="1">
      <alignment horizontal="center" shrinkToFi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34" borderId="13" xfId="0" applyFont="1" applyFill="1" applyBorder="1" applyAlignment="1">
      <alignment horizontal="center" wrapText="1" shrinkToFit="1"/>
    </xf>
    <xf numFmtId="0" fontId="4" fillId="34" borderId="26" xfId="0" applyFont="1" applyFill="1" applyBorder="1" applyAlignment="1">
      <alignment horizontal="center" wrapText="1" shrinkToFit="1"/>
    </xf>
    <xf numFmtId="0" fontId="4" fillId="34" borderId="27" xfId="0" applyFont="1" applyFill="1" applyBorder="1" applyAlignment="1">
      <alignment horizontal="center" wrapText="1" shrinkToFit="1"/>
    </xf>
    <xf numFmtId="0" fontId="0" fillId="0" borderId="28" xfId="0" applyBorder="1" applyAlignment="1">
      <alignment horizontal="center" wrapText="1" shrinkToFit="1"/>
    </xf>
    <xf numFmtId="0" fontId="4" fillId="33" borderId="16" xfId="0" applyFont="1" applyFill="1" applyBorder="1" applyAlignment="1">
      <alignment horizontal="center" shrinkToFi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36" borderId="2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36" borderId="2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4" fillId="36" borderId="18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tabSelected="1" zoomScalePageLayoutView="0" workbookViewId="0" topLeftCell="A2">
      <selection activeCell="O8" sqref="O8"/>
    </sheetView>
  </sheetViews>
  <sheetFormatPr defaultColWidth="9.140625" defaultRowHeight="12.75"/>
  <cols>
    <col min="1" max="1" width="4.28125" style="26" customWidth="1"/>
    <col min="2" max="2" width="12.140625" style="0" customWidth="1"/>
    <col min="4" max="4" width="11.28125" style="1" customWidth="1"/>
    <col min="8" max="8" width="13.140625" style="0" customWidth="1"/>
    <col min="9" max="9" width="12.140625" style="0" customWidth="1"/>
    <col min="10" max="10" width="12.57421875" style="0" customWidth="1"/>
    <col min="11" max="11" width="8.57421875" style="0" customWidth="1"/>
    <col min="12" max="12" width="8.8515625" style="0" hidden="1" customWidth="1"/>
  </cols>
  <sheetData>
    <row r="1" spans="1:11" ht="13.5" hidden="1" thickBot="1">
      <c r="A1" s="46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" customHeight="1" thickBot="1">
      <c r="A2" s="54" t="s">
        <v>61</v>
      </c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1" s="2" customFormat="1" ht="18" customHeight="1">
      <c r="A3" s="48" t="s">
        <v>23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2" customFormat="1" ht="9" customHeight="1" thickBo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2" customFormat="1" ht="18" customHeight="1" hidden="1" thickBot="1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s="2" customFormat="1" ht="27" customHeight="1">
      <c r="A6" s="28" t="s">
        <v>2</v>
      </c>
      <c r="B6" s="8" t="s">
        <v>1</v>
      </c>
      <c r="C6" s="57" t="s">
        <v>4</v>
      </c>
      <c r="D6" s="58"/>
      <c r="E6" s="57" t="s">
        <v>6</v>
      </c>
      <c r="F6" s="59"/>
      <c r="G6" s="60"/>
      <c r="H6" s="9" t="s">
        <v>8</v>
      </c>
      <c r="I6" s="10" t="s">
        <v>9</v>
      </c>
      <c r="J6" s="11" t="s">
        <v>11</v>
      </c>
      <c r="K6" s="12" t="s">
        <v>0</v>
      </c>
    </row>
    <row r="7" spans="1:11" s="2" customFormat="1" ht="24.75" customHeight="1">
      <c r="A7" s="29"/>
      <c r="B7" s="13"/>
      <c r="C7" s="14" t="s">
        <v>5</v>
      </c>
      <c r="D7" s="15" t="s">
        <v>15</v>
      </c>
      <c r="E7" s="13" t="s">
        <v>19</v>
      </c>
      <c r="F7" s="13" t="s">
        <v>7</v>
      </c>
      <c r="G7" s="15" t="s">
        <v>16</v>
      </c>
      <c r="H7" s="16"/>
      <c r="I7" s="15" t="s">
        <v>10</v>
      </c>
      <c r="J7" s="15" t="s">
        <v>12</v>
      </c>
      <c r="K7" s="17"/>
    </row>
    <row r="8" spans="1:11" s="2" customFormat="1" ht="51" customHeight="1" thickBot="1">
      <c r="A8" s="29"/>
      <c r="B8" s="13"/>
      <c r="C8" s="18">
        <v>20</v>
      </c>
      <c r="D8" s="15" t="s">
        <v>17</v>
      </c>
      <c r="E8" s="19">
        <v>15</v>
      </c>
      <c r="F8" s="20">
        <v>20</v>
      </c>
      <c r="G8" s="20">
        <v>30</v>
      </c>
      <c r="H8" s="15" t="s">
        <v>13</v>
      </c>
      <c r="I8" s="15" t="s">
        <v>14</v>
      </c>
      <c r="J8" s="15">
        <v>5</v>
      </c>
      <c r="K8" s="21"/>
    </row>
    <row r="9" spans="1:11" s="2" customFormat="1" ht="18" customHeight="1" thickBot="1">
      <c r="A9" s="70" t="s">
        <v>20</v>
      </c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s="2" customFormat="1" ht="21.75" customHeight="1">
      <c r="A10" s="4">
        <v>1</v>
      </c>
      <c r="B10" s="5" t="s">
        <v>58</v>
      </c>
      <c r="C10" s="37">
        <v>20</v>
      </c>
      <c r="D10" s="23">
        <f>1*2</f>
        <v>2</v>
      </c>
      <c r="E10" s="32"/>
      <c r="F10" s="32"/>
      <c r="G10" s="36">
        <v>30</v>
      </c>
      <c r="H10" s="34">
        <f>(13+13+13)/3</f>
        <v>13</v>
      </c>
      <c r="I10" s="34">
        <f>(19+19+19)/3</f>
        <v>19</v>
      </c>
      <c r="J10" s="30"/>
      <c r="K10" s="31">
        <f aca="true" t="shared" si="0" ref="K10:K27">C10+D10+E10+F10+G10+H10+I10+J10</f>
        <v>84</v>
      </c>
    </row>
    <row r="11" spans="1:11" s="2" customFormat="1" ht="21.75" customHeight="1">
      <c r="A11" s="4">
        <v>2</v>
      </c>
      <c r="B11" s="5" t="s">
        <v>50</v>
      </c>
      <c r="C11" s="37">
        <v>20</v>
      </c>
      <c r="D11" s="23">
        <f>2*2</f>
        <v>4</v>
      </c>
      <c r="E11" s="32"/>
      <c r="F11" s="32">
        <v>20</v>
      </c>
      <c r="G11" s="38"/>
      <c r="H11" s="34">
        <f>(14+14+14)/3</f>
        <v>14</v>
      </c>
      <c r="I11" s="34">
        <f>(19+19+20)/3</f>
        <v>19.333333333333332</v>
      </c>
      <c r="J11" s="30"/>
      <c r="K11" s="31">
        <f t="shared" si="0"/>
        <v>77.33333333333333</v>
      </c>
    </row>
    <row r="12" spans="1:11" s="2" customFormat="1" ht="21.75" customHeight="1">
      <c r="A12" s="4">
        <v>3</v>
      </c>
      <c r="B12" s="5" t="s">
        <v>36</v>
      </c>
      <c r="C12" s="37">
        <v>20</v>
      </c>
      <c r="D12" s="23"/>
      <c r="E12" s="32"/>
      <c r="F12" s="32">
        <v>20</v>
      </c>
      <c r="G12" s="32"/>
      <c r="H12" s="34">
        <f aca="true" t="shared" si="1" ref="H12:H21">(15+15+15)/3</f>
        <v>15</v>
      </c>
      <c r="I12" s="34">
        <f>(20+20+20)/3</f>
        <v>20</v>
      </c>
      <c r="J12" s="30"/>
      <c r="K12" s="31">
        <f t="shared" si="0"/>
        <v>75</v>
      </c>
    </row>
    <row r="13" spans="1:11" s="2" customFormat="1" ht="21.75" customHeight="1">
      <c r="A13" s="4">
        <v>4</v>
      </c>
      <c r="B13" s="5" t="s">
        <v>45</v>
      </c>
      <c r="C13" s="37">
        <v>20</v>
      </c>
      <c r="D13" s="23">
        <v>2</v>
      </c>
      <c r="E13" s="32">
        <v>15</v>
      </c>
      <c r="F13" s="32"/>
      <c r="G13" s="32"/>
      <c r="H13" s="34">
        <f t="shared" si="1"/>
        <v>15</v>
      </c>
      <c r="I13" s="34">
        <f>(20+20+20)/3</f>
        <v>20</v>
      </c>
      <c r="J13" s="30"/>
      <c r="K13" s="31">
        <f t="shared" si="0"/>
        <v>72</v>
      </c>
    </row>
    <row r="14" spans="1:11" s="2" customFormat="1" ht="21.75" customHeight="1">
      <c r="A14" s="4">
        <v>5</v>
      </c>
      <c r="B14" s="5" t="s">
        <v>29</v>
      </c>
      <c r="C14" s="37">
        <v>20</v>
      </c>
      <c r="D14" s="23">
        <v>2</v>
      </c>
      <c r="E14" s="32">
        <v>15</v>
      </c>
      <c r="F14" s="32"/>
      <c r="G14" s="32"/>
      <c r="H14" s="34">
        <f t="shared" si="1"/>
        <v>15</v>
      </c>
      <c r="I14" s="34">
        <f>(20+20+20)/3</f>
        <v>20</v>
      </c>
      <c r="J14" s="30"/>
      <c r="K14" s="31">
        <f t="shared" si="0"/>
        <v>72</v>
      </c>
    </row>
    <row r="15" spans="1:11" s="2" customFormat="1" ht="21.75" customHeight="1">
      <c r="A15" s="4">
        <v>6</v>
      </c>
      <c r="B15" s="5" t="s">
        <v>33</v>
      </c>
      <c r="C15" s="37">
        <v>20</v>
      </c>
      <c r="D15" s="23">
        <v>2</v>
      </c>
      <c r="E15" s="32"/>
      <c r="F15" s="32">
        <v>20</v>
      </c>
      <c r="G15" s="32"/>
      <c r="H15" s="34">
        <f t="shared" si="1"/>
        <v>15</v>
      </c>
      <c r="I15" s="34">
        <f>(15+15+15)/3</f>
        <v>15</v>
      </c>
      <c r="J15" s="30"/>
      <c r="K15" s="31">
        <f t="shared" si="0"/>
        <v>72</v>
      </c>
    </row>
    <row r="16" spans="1:11" s="2" customFormat="1" ht="21.75" customHeight="1">
      <c r="A16" s="4">
        <v>7</v>
      </c>
      <c r="B16" s="5" t="s">
        <v>54</v>
      </c>
      <c r="C16" s="37">
        <v>20</v>
      </c>
      <c r="D16" s="23"/>
      <c r="E16" s="32">
        <v>15</v>
      </c>
      <c r="F16" s="32"/>
      <c r="G16" s="32"/>
      <c r="H16" s="34">
        <f t="shared" si="1"/>
        <v>15</v>
      </c>
      <c r="I16" s="34">
        <f aca="true" t="shared" si="2" ref="I16:I21">(20+20+20)/3</f>
        <v>20</v>
      </c>
      <c r="J16" s="30"/>
      <c r="K16" s="31">
        <f t="shared" si="0"/>
        <v>70</v>
      </c>
    </row>
    <row r="17" spans="1:11" s="2" customFormat="1" ht="21.75" customHeight="1">
      <c r="A17" s="4">
        <v>8</v>
      </c>
      <c r="B17" s="5" t="s">
        <v>55</v>
      </c>
      <c r="C17" s="37">
        <v>20</v>
      </c>
      <c r="D17" s="23"/>
      <c r="E17" s="32">
        <v>15</v>
      </c>
      <c r="F17" s="32"/>
      <c r="G17" s="32"/>
      <c r="H17" s="34">
        <f t="shared" si="1"/>
        <v>15</v>
      </c>
      <c r="I17" s="34">
        <f t="shared" si="2"/>
        <v>20</v>
      </c>
      <c r="J17" s="30"/>
      <c r="K17" s="31">
        <f t="shared" si="0"/>
        <v>70</v>
      </c>
    </row>
    <row r="18" spans="1:11" s="2" customFormat="1" ht="21.75" customHeight="1">
      <c r="A18" s="4">
        <v>9</v>
      </c>
      <c r="B18" s="5" t="s">
        <v>51</v>
      </c>
      <c r="C18" s="37">
        <v>20</v>
      </c>
      <c r="D18" s="23"/>
      <c r="E18" s="32">
        <v>15</v>
      </c>
      <c r="F18" s="32"/>
      <c r="G18" s="32"/>
      <c r="H18" s="34">
        <f t="shared" si="1"/>
        <v>15</v>
      </c>
      <c r="I18" s="34">
        <f t="shared" si="2"/>
        <v>20</v>
      </c>
      <c r="J18" s="30"/>
      <c r="K18" s="31">
        <f t="shared" si="0"/>
        <v>70</v>
      </c>
    </row>
    <row r="19" spans="1:11" s="2" customFormat="1" ht="21.75" customHeight="1">
      <c r="A19" s="4">
        <v>10</v>
      </c>
      <c r="B19" s="5" t="s">
        <v>57</v>
      </c>
      <c r="C19" s="37">
        <v>20</v>
      </c>
      <c r="D19" s="23"/>
      <c r="E19" s="32">
        <v>15</v>
      </c>
      <c r="F19" s="32"/>
      <c r="G19" s="32"/>
      <c r="H19" s="34">
        <f t="shared" si="1"/>
        <v>15</v>
      </c>
      <c r="I19" s="34">
        <f t="shared" si="2"/>
        <v>20</v>
      </c>
      <c r="J19" s="30"/>
      <c r="K19" s="31">
        <f t="shared" si="0"/>
        <v>70</v>
      </c>
    </row>
    <row r="20" spans="1:11" s="2" customFormat="1" ht="21.75" customHeight="1">
      <c r="A20" s="4">
        <v>11</v>
      </c>
      <c r="B20" s="5" t="s">
        <v>31</v>
      </c>
      <c r="C20" s="37">
        <v>20</v>
      </c>
      <c r="D20" s="23"/>
      <c r="E20" s="32">
        <v>15</v>
      </c>
      <c r="F20" s="32"/>
      <c r="G20" s="32"/>
      <c r="H20" s="34">
        <f t="shared" si="1"/>
        <v>15</v>
      </c>
      <c r="I20" s="34">
        <f t="shared" si="2"/>
        <v>20</v>
      </c>
      <c r="J20" s="30"/>
      <c r="K20" s="31">
        <f t="shared" si="0"/>
        <v>70</v>
      </c>
    </row>
    <row r="21" spans="1:11" s="2" customFormat="1" ht="21.75" customHeight="1">
      <c r="A21" s="4">
        <v>12</v>
      </c>
      <c r="B21" s="5" t="s">
        <v>42</v>
      </c>
      <c r="C21" s="37">
        <v>20</v>
      </c>
      <c r="D21" s="23"/>
      <c r="E21" s="32">
        <v>15</v>
      </c>
      <c r="F21" s="32"/>
      <c r="G21" s="32"/>
      <c r="H21" s="34">
        <f t="shared" si="1"/>
        <v>15</v>
      </c>
      <c r="I21" s="34">
        <f t="shared" si="2"/>
        <v>20</v>
      </c>
      <c r="J21" s="30"/>
      <c r="K21" s="31">
        <f t="shared" si="0"/>
        <v>70</v>
      </c>
    </row>
    <row r="22" spans="1:11" s="2" customFormat="1" ht="21.75" customHeight="1">
      <c r="A22" s="4">
        <v>13</v>
      </c>
      <c r="B22" s="5" t="s">
        <v>34</v>
      </c>
      <c r="C22" s="37">
        <v>20</v>
      </c>
      <c r="D22" s="23"/>
      <c r="E22" s="32"/>
      <c r="F22" s="32">
        <v>20</v>
      </c>
      <c r="G22" s="32"/>
      <c r="H22" s="34">
        <f>(13+15+13)/3</f>
        <v>13.666666666666666</v>
      </c>
      <c r="I22" s="34">
        <f>(15+13+15)/3</f>
        <v>14.333333333333334</v>
      </c>
      <c r="J22" s="30"/>
      <c r="K22" s="31">
        <f t="shared" si="0"/>
        <v>68</v>
      </c>
    </row>
    <row r="23" spans="1:11" s="2" customFormat="1" ht="21.75" customHeight="1">
      <c r="A23" s="61" t="s">
        <v>60</v>
      </c>
      <c r="B23" s="62"/>
      <c r="C23" s="62"/>
      <c r="D23" s="62"/>
      <c r="E23" s="62"/>
      <c r="F23" s="62"/>
      <c r="G23" s="62"/>
      <c r="H23" s="62"/>
      <c r="I23" s="62"/>
      <c r="J23" s="62"/>
      <c r="K23" s="63"/>
    </row>
    <row r="24" spans="1:11" s="2" customFormat="1" ht="21.75" customHeight="1">
      <c r="A24" s="4">
        <v>14</v>
      </c>
      <c r="B24" s="5" t="s">
        <v>40</v>
      </c>
      <c r="C24" s="37">
        <v>20</v>
      </c>
      <c r="D24" s="23">
        <v>2</v>
      </c>
      <c r="E24" s="32"/>
      <c r="F24" s="32"/>
      <c r="G24" s="32"/>
      <c r="H24" s="34">
        <f>(15+15+15)/3</f>
        <v>15</v>
      </c>
      <c r="I24" s="34">
        <f>(20+20+20)/3</f>
        <v>20</v>
      </c>
      <c r="J24" s="30"/>
      <c r="K24" s="31">
        <f t="shared" si="0"/>
        <v>57</v>
      </c>
    </row>
    <row r="25" spans="1:11" s="2" customFormat="1" ht="21.75" customHeight="1">
      <c r="A25" s="4">
        <v>15</v>
      </c>
      <c r="B25" s="5" t="s">
        <v>37</v>
      </c>
      <c r="C25" s="37">
        <v>20</v>
      </c>
      <c r="D25" s="23"/>
      <c r="E25" s="32"/>
      <c r="F25" s="32"/>
      <c r="G25" s="32"/>
      <c r="H25" s="34">
        <f>(13+15+15)/3</f>
        <v>14.333333333333334</v>
      </c>
      <c r="I25" s="34">
        <f>(18+20+20)/3</f>
        <v>19.333333333333332</v>
      </c>
      <c r="J25" s="30"/>
      <c r="K25" s="31">
        <f t="shared" si="0"/>
        <v>53.66666666666667</v>
      </c>
    </row>
    <row r="26" spans="1:11" s="2" customFormat="1" ht="21.75" customHeight="1">
      <c r="A26" s="4">
        <v>16</v>
      </c>
      <c r="B26" s="5" t="s">
        <v>38</v>
      </c>
      <c r="C26" s="37">
        <v>20</v>
      </c>
      <c r="D26" s="23">
        <v>2</v>
      </c>
      <c r="E26" s="32"/>
      <c r="F26" s="32"/>
      <c r="G26" s="32"/>
      <c r="H26" s="34">
        <f>(8+10+10)/3</f>
        <v>9.333333333333334</v>
      </c>
      <c r="I26" s="34">
        <f>(10+10+12)/3</f>
        <v>10.666666666666666</v>
      </c>
      <c r="J26" s="30"/>
      <c r="K26" s="31">
        <f t="shared" si="0"/>
        <v>42</v>
      </c>
    </row>
    <row r="27" spans="1:11" s="2" customFormat="1" ht="21.75" customHeight="1" thickBot="1">
      <c r="A27" s="4">
        <v>17</v>
      </c>
      <c r="B27" s="5" t="s">
        <v>30</v>
      </c>
      <c r="C27" s="37">
        <v>20</v>
      </c>
      <c r="D27" s="23"/>
      <c r="E27" s="32"/>
      <c r="F27" s="32"/>
      <c r="G27" s="32"/>
      <c r="H27" s="34">
        <f>(10+10+10)/3</f>
        <v>10</v>
      </c>
      <c r="I27" s="34">
        <f>(10+10+10)/3</f>
        <v>10</v>
      </c>
      <c r="J27" s="30"/>
      <c r="K27" s="31">
        <f t="shared" si="0"/>
        <v>40</v>
      </c>
    </row>
    <row r="28" spans="1:11" s="2" customFormat="1" ht="18" customHeight="1">
      <c r="A28" s="68" t="s">
        <v>24</v>
      </c>
      <c r="B28" s="49"/>
      <c r="C28" s="49"/>
      <c r="D28" s="49"/>
      <c r="E28" s="49"/>
      <c r="F28" s="49"/>
      <c r="G28" s="49"/>
      <c r="H28" s="49"/>
      <c r="I28" s="49"/>
      <c r="J28" s="49"/>
      <c r="K28" s="69"/>
    </row>
    <row r="29" spans="1:11" s="2" customFormat="1" ht="21.75" customHeight="1">
      <c r="A29" s="4">
        <v>1</v>
      </c>
      <c r="B29" s="6" t="s">
        <v>32</v>
      </c>
      <c r="C29" s="37">
        <v>20</v>
      </c>
      <c r="D29" s="22">
        <v>6</v>
      </c>
      <c r="E29" s="22"/>
      <c r="F29" s="22"/>
      <c r="G29" s="33"/>
      <c r="H29" s="33">
        <f>(15+15+15)/3</f>
        <v>15</v>
      </c>
      <c r="I29" s="34">
        <f>(20+20+20)/3</f>
        <v>20</v>
      </c>
      <c r="J29" s="4"/>
      <c r="K29" s="31">
        <f>C29+D29+E29+F29+G29+H29+I29+J29</f>
        <v>61</v>
      </c>
    </row>
    <row r="30" spans="1:11" s="2" customFormat="1" ht="18" customHeight="1">
      <c r="A30" s="64" t="s">
        <v>25</v>
      </c>
      <c r="B30" s="65"/>
      <c r="C30" s="65"/>
      <c r="D30" s="65"/>
      <c r="E30" s="65"/>
      <c r="F30" s="65"/>
      <c r="G30" s="65"/>
      <c r="H30" s="65"/>
      <c r="I30" s="65"/>
      <c r="J30" s="65"/>
      <c r="K30" s="66"/>
    </row>
    <row r="31" spans="1:11" s="2" customFormat="1" ht="21.75" customHeight="1" thickBot="1">
      <c r="A31" s="4">
        <v>1</v>
      </c>
      <c r="B31" s="6" t="s">
        <v>43</v>
      </c>
      <c r="C31" s="37">
        <v>20</v>
      </c>
      <c r="D31" s="22"/>
      <c r="E31" s="42">
        <v>15</v>
      </c>
      <c r="F31" s="22"/>
      <c r="G31" s="22"/>
      <c r="H31" s="33">
        <f>(15+15+15)/3</f>
        <v>15</v>
      </c>
      <c r="I31" s="34">
        <f>(20+20+20)/3</f>
        <v>20</v>
      </c>
      <c r="J31" s="4"/>
      <c r="K31" s="31">
        <f>C31+D31+E31+F31+G31+H31+I31+J31</f>
        <v>70</v>
      </c>
    </row>
    <row r="32" spans="1:11" s="2" customFormat="1" ht="18" customHeight="1" thickBot="1">
      <c r="A32" s="70" t="s">
        <v>26</v>
      </c>
      <c r="B32" s="71"/>
      <c r="C32" s="71"/>
      <c r="D32" s="71"/>
      <c r="E32" s="71"/>
      <c r="F32" s="71"/>
      <c r="G32" s="71"/>
      <c r="H32" s="71"/>
      <c r="I32" s="71"/>
      <c r="J32" s="71"/>
      <c r="K32" s="72"/>
    </row>
    <row r="33" spans="1:11" s="2" customFormat="1" ht="21.75" customHeight="1">
      <c r="A33" s="4">
        <v>1</v>
      </c>
      <c r="B33" s="6" t="s">
        <v>49</v>
      </c>
      <c r="C33" s="22">
        <v>20</v>
      </c>
      <c r="D33" s="23"/>
      <c r="E33" s="32"/>
      <c r="F33" s="32">
        <v>20</v>
      </c>
      <c r="G33" s="23"/>
      <c r="H33" s="33">
        <f>(15+15+15)/3</f>
        <v>15</v>
      </c>
      <c r="I33" s="34">
        <f>(20+20+20)/3</f>
        <v>20</v>
      </c>
      <c r="J33" s="3"/>
      <c r="K33" s="31">
        <f>C33+D33+E33+F33+G33+H33+I33+J33</f>
        <v>75</v>
      </c>
    </row>
    <row r="34" spans="1:11" s="2" customFormat="1" ht="18" customHeight="1">
      <c r="A34" s="64" t="s">
        <v>3</v>
      </c>
      <c r="B34" s="51"/>
      <c r="C34" s="51"/>
      <c r="D34" s="51"/>
      <c r="E34" s="51"/>
      <c r="F34" s="51"/>
      <c r="G34" s="51"/>
      <c r="H34" s="51"/>
      <c r="I34" s="51"/>
      <c r="J34" s="51"/>
      <c r="K34" s="67"/>
    </row>
    <row r="35" spans="1:11" s="2" customFormat="1" ht="21.75" customHeight="1">
      <c r="A35" s="4">
        <v>1</v>
      </c>
      <c r="B35" s="6" t="s">
        <v>47</v>
      </c>
      <c r="C35" s="22">
        <v>20</v>
      </c>
      <c r="D35" s="23">
        <f>2*2</f>
        <v>4</v>
      </c>
      <c r="E35" s="23"/>
      <c r="F35" s="23"/>
      <c r="G35" s="23">
        <v>30</v>
      </c>
      <c r="H35" s="41">
        <f>(15+13+13)/3</f>
        <v>13.666666666666666</v>
      </c>
      <c r="I35" s="34">
        <f>(20+18+18)/3</f>
        <v>18.666666666666668</v>
      </c>
      <c r="J35" s="3"/>
      <c r="K35" s="31">
        <f>C35+D35+E35+F35+G35+H35+I35+J35</f>
        <v>86.33333333333334</v>
      </c>
    </row>
    <row r="36" spans="1:11" s="2" customFormat="1" ht="21.75" customHeight="1">
      <c r="A36" s="61" t="s">
        <v>60</v>
      </c>
      <c r="B36" s="62"/>
      <c r="C36" s="62"/>
      <c r="D36" s="62"/>
      <c r="E36" s="62"/>
      <c r="F36" s="62"/>
      <c r="G36" s="62"/>
      <c r="H36" s="62"/>
      <c r="I36" s="62"/>
      <c r="J36" s="62"/>
      <c r="K36" s="63"/>
    </row>
    <row r="37" spans="1:11" s="2" customFormat="1" ht="21.75" customHeight="1">
      <c r="A37" s="4">
        <v>2</v>
      </c>
      <c r="B37" s="6" t="s">
        <v>41</v>
      </c>
      <c r="C37" s="37">
        <v>20</v>
      </c>
      <c r="D37" s="23"/>
      <c r="E37" s="23"/>
      <c r="F37" s="23"/>
      <c r="G37" s="23"/>
      <c r="H37" s="35"/>
      <c r="I37" s="35"/>
      <c r="J37" s="3"/>
      <c r="K37" s="31">
        <f>C37+D37+E37+F37+G37+H37+I37+J37</f>
        <v>20</v>
      </c>
    </row>
    <row r="38" spans="1:11" s="2" customFormat="1" ht="18" customHeight="1">
      <c r="A38" s="64" t="s">
        <v>27</v>
      </c>
      <c r="B38" s="51"/>
      <c r="C38" s="51"/>
      <c r="D38" s="51"/>
      <c r="E38" s="51"/>
      <c r="F38" s="51"/>
      <c r="G38" s="51"/>
      <c r="H38" s="51"/>
      <c r="I38" s="51"/>
      <c r="J38" s="51"/>
      <c r="K38" s="67"/>
    </row>
    <row r="39" spans="1:11" s="2" customFormat="1" ht="21.75" customHeight="1">
      <c r="A39" s="7">
        <v>1</v>
      </c>
      <c r="B39" s="6" t="s">
        <v>46</v>
      </c>
      <c r="C39" s="22">
        <v>20</v>
      </c>
      <c r="D39" s="23"/>
      <c r="E39" s="32"/>
      <c r="F39" s="32"/>
      <c r="G39" s="32">
        <v>30</v>
      </c>
      <c r="H39" s="33">
        <f>(15+15+15)/3</f>
        <v>15</v>
      </c>
      <c r="I39" s="34">
        <f>(20+20+20)/3</f>
        <v>20</v>
      </c>
      <c r="J39" s="24"/>
      <c r="K39" s="31">
        <f>C39+D39+E39+F39+G39+H39+I39+J39</f>
        <v>85</v>
      </c>
    </row>
    <row r="40" spans="1:11" s="2" customFormat="1" ht="21.75" customHeight="1">
      <c r="A40" s="7">
        <v>2</v>
      </c>
      <c r="B40" s="6" t="s">
        <v>48</v>
      </c>
      <c r="C40" s="37">
        <v>20</v>
      </c>
      <c r="D40" s="22"/>
      <c r="E40" s="22">
        <v>15</v>
      </c>
      <c r="F40" s="22"/>
      <c r="G40" s="33"/>
      <c r="H40" s="33">
        <f>(15+15+15)/3</f>
        <v>15</v>
      </c>
      <c r="I40" s="34">
        <f>(20+20+20)/3</f>
        <v>20</v>
      </c>
      <c r="J40" s="3"/>
      <c r="K40" s="31">
        <f>C40+D40+E40+F40+G40+H40+I40+J40</f>
        <v>70</v>
      </c>
    </row>
    <row r="41" spans="1:11" s="2" customFormat="1" ht="21.75" customHeight="1">
      <c r="A41" s="61" t="s">
        <v>60</v>
      </c>
      <c r="B41" s="62"/>
      <c r="C41" s="62"/>
      <c r="D41" s="62"/>
      <c r="E41" s="62"/>
      <c r="F41" s="62"/>
      <c r="G41" s="62"/>
      <c r="H41" s="62"/>
      <c r="I41" s="62"/>
      <c r="J41" s="62"/>
      <c r="K41" s="63"/>
    </row>
    <row r="42" spans="1:11" s="2" customFormat="1" ht="21.75" customHeight="1">
      <c r="A42" s="7">
        <v>3</v>
      </c>
      <c r="B42" s="6" t="s">
        <v>44</v>
      </c>
      <c r="C42" s="37">
        <v>20</v>
      </c>
      <c r="D42" s="23">
        <v>4</v>
      </c>
      <c r="E42" s="32"/>
      <c r="F42" s="32">
        <v>20</v>
      </c>
      <c r="G42" s="32"/>
      <c r="H42" s="34">
        <f>(10+10+12)/3</f>
        <v>10.666666666666666</v>
      </c>
      <c r="I42" s="35"/>
      <c r="J42" s="24"/>
      <c r="K42" s="31">
        <f>C42+D42+E42+F42+G42+H42+I42+J42</f>
        <v>54.666666666666664</v>
      </c>
    </row>
    <row r="43" spans="1:11" s="2" customFormat="1" ht="21.75" customHeight="1">
      <c r="A43" s="7">
        <v>4</v>
      </c>
      <c r="B43" s="6" t="s">
        <v>35</v>
      </c>
      <c r="C43" s="22">
        <v>20</v>
      </c>
      <c r="D43" s="23">
        <v>2</v>
      </c>
      <c r="E43" s="23"/>
      <c r="F43" s="23"/>
      <c r="G43" s="23"/>
      <c r="H43" s="34">
        <f>(10+10+10)/3</f>
        <v>10</v>
      </c>
      <c r="I43" s="41">
        <f>(10+10+15)/3</f>
        <v>11.666666666666666</v>
      </c>
      <c r="J43" s="3"/>
      <c r="K43" s="31">
        <f>C43+D43+E43+F43+G43+H43+I43+J43</f>
        <v>43.666666666666664</v>
      </c>
    </row>
    <row r="44" spans="1:11" s="2" customFormat="1" ht="18" customHeight="1">
      <c r="A44" s="64" t="s">
        <v>18</v>
      </c>
      <c r="B44" s="65"/>
      <c r="C44" s="65"/>
      <c r="D44" s="65"/>
      <c r="E44" s="65"/>
      <c r="F44" s="65"/>
      <c r="G44" s="65"/>
      <c r="H44" s="65"/>
      <c r="I44" s="65"/>
      <c r="J44" s="65"/>
      <c r="K44" s="66"/>
    </row>
    <row r="45" spans="1:11" s="2" customFormat="1" ht="21.75" customHeight="1">
      <c r="A45" s="4">
        <v>1</v>
      </c>
      <c r="B45" s="5" t="s">
        <v>56</v>
      </c>
      <c r="C45" s="22">
        <v>20</v>
      </c>
      <c r="D45" s="23"/>
      <c r="E45" s="40"/>
      <c r="F45" s="23">
        <v>20</v>
      </c>
      <c r="G45" s="23"/>
      <c r="H45" s="33">
        <f>(15+15+15)/3</f>
        <v>15</v>
      </c>
      <c r="I45" s="34">
        <f>(20+20+20)/3</f>
        <v>20</v>
      </c>
      <c r="J45" s="3">
        <v>5</v>
      </c>
      <c r="K45" s="31">
        <f>C45+D45+E45+F45+G45+H45+I45+J45</f>
        <v>80</v>
      </c>
    </row>
    <row r="46" spans="1:11" s="2" customFormat="1" ht="21.75" customHeight="1">
      <c r="A46" s="4">
        <v>2</v>
      </c>
      <c r="B46" s="5" t="s">
        <v>53</v>
      </c>
      <c r="C46" s="22">
        <v>20</v>
      </c>
      <c r="D46" s="23"/>
      <c r="E46" s="32"/>
      <c r="F46" s="32">
        <v>20</v>
      </c>
      <c r="G46" s="32"/>
      <c r="H46" s="33">
        <f>(15+15+15)/3</f>
        <v>15</v>
      </c>
      <c r="I46" s="34">
        <f>(20+20+20)/3</f>
        <v>20</v>
      </c>
      <c r="J46" s="3"/>
      <c r="K46" s="31">
        <f>C46+D46+E46+F46+G46+H46+I46+J46</f>
        <v>75</v>
      </c>
    </row>
    <row r="47" spans="1:11" s="2" customFormat="1" ht="21.75" customHeight="1">
      <c r="A47" s="4">
        <v>3</v>
      </c>
      <c r="B47" s="5" t="s">
        <v>52</v>
      </c>
      <c r="C47" s="22">
        <v>20</v>
      </c>
      <c r="D47" s="23">
        <v>2</v>
      </c>
      <c r="E47" s="39"/>
      <c r="F47" s="39"/>
      <c r="G47" s="32">
        <v>30</v>
      </c>
      <c r="H47" s="34">
        <f>(10+10+10)/3</f>
        <v>10</v>
      </c>
      <c r="I47" s="41">
        <f>(13+12+12)/3</f>
        <v>12.333333333333334</v>
      </c>
      <c r="J47" s="3"/>
      <c r="K47" s="31">
        <f>C47+D47+E47+F47+G47+H47+I47+J47</f>
        <v>74.33333333333333</v>
      </c>
    </row>
    <row r="48" spans="1:11" s="2" customFormat="1" ht="18" customHeight="1">
      <c r="A48" s="64" t="s">
        <v>28</v>
      </c>
      <c r="B48" s="65"/>
      <c r="C48" s="65"/>
      <c r="D48" s="65"/>
      <c r="E48" s="65"/>
      <c r="F48" s="65"/>
      <c r="G48" s="65"/>
      <c r="H48" s="65"/>
      <c r="I48" s="65"/>
      <c r="J48" s="65"/>
      <c r="K48" s="66"/>
    </row>
    <row r="49" spans="1:11" ht="21.75" customHeight="1" thickBot="1">
      <c r="A49" s="4">
        <v>1</v>
      </c>
      <c r="B49" s="5" t="s">
        <v>39</v>
      </c>
      <c r="C49" s="37">
        <v>20</v>
      </c>
      <c r="D49" s="22"/>
      <c r="E49" s="22"/>
      <c r="F49" s="22"/>
      <c r="G49" s="22"/>
      <c r="H49" s="33">
        <f>(15+15+15)/3</f>
        <v>15</v>
      </c>
      <c r="I49" s="34">
        <f>(20+20+20)/3</f>
        <v>20</v>
      </c>
      <c r="J49" s="3"/>
      <c r="K49" s="31">
        <f>C49+D49+E49+F49+G49+H49+I49+J49</f>
        <v>55</v>
      </c>
    </row>
    <row r="50" spans="1:11" s="2" customFormat="1" ht="18" customHeight="1" thickBot="1">
      <c r="A50" s="43" t="s">
        <v>21</v>
      </c>
      <c r="B50" s="44"/>
      <c r="C50" s="44"/>
      <c r="D50" s="44"/>
      <c r="E50" s="44"/>
      <c r="F50" s="44"/>
      <c r="G50" s="44"/>
      <c r="H50" s="44"/>
      <c r="I50" s="44"/>
      <c r="J50" s="44"/>
      <c r="K50" s="45"/>
    </row>
    <row r="51" spans="1:11" s="2" customFormat="1" ht="18" customHeight="1">
      <c r="A51" s="64" t="s">
        <v>22</v>
      </c>
      <c r="B51" s="65"/>
      <c r="C51" s="65"/>
      <c r="D51" s="65"/>
      <c r="E51" s="65"/>
      <c r="F51" s="65"/>
      <c r="G51" s="65"/>
      <c r="H51" s="65"/>
      <c r="I51" s="65"/>
      <c r="J51" s="65"/>
      <c r="K51" s="66"/>
    </row>
    <row r="52" spans="1:11" s="2" customFormat="1" ht="21.75" customHeight="1">
      <c r="A52" s="25">
        <v>1</v>
      </c>
      <c r="B52" s="5" t="s">
        <v>59</v>
      </c>
      <c r="C52" s="22">
        <v>20</v>
      </c>
      <c r="D52" s="22">
        <v>2</v>
      </c>
      <c r="E52" s="22"/>
      <c r="F52" s="22"/>
      <c r="G52" s="22"/>
      <c r="H52" s="33">
        <f>(15+15+15)/3</f>
        <v>15</v>
      </c>
      <c r="I52" s="34">
        <f>(20+20+20)/3</f>
        <v>20</v>
      </c>
      <c r="J52" s="3"/>
      <c r="K52" s="31">
        <f>C52+D52+E52+F52+G52+H52+I52+J52</f>
        <v>57</v>
      </c>
    </row>
    <row r="53" s="2" customFormat="1" ht="12.75">
      <c r="A53" s="27"/>
    </row>
    <row r="54" s="2" customFormat="1" ht="12.75">
      <c r="A54" s="27"/>
    </row>
    <row r="55" s="2" customFormat="1" ht="12.75">
      <c r="A55" s="27"/>
    </row>
    <row r="56" s="2" customFormat="1" ht="12.75">
      <c r="A56" s="27"/>
    </row>
    <row r="57" s="2" customFormat="1" ht="12.75">
      <c r="A57" s="27"/>
    </row>
    <row r="58" s="2" customFormat="1" ht="12.75">
      <c r="A58" s="27"/>
    </row>
    <row r="59" s="2" customFormat="1" ht="12.75">
      <c r="A59" s="27"/>
    </row>
    <row r="60" s="2" customFormat="1" ht="12.75">
      <c r="A60" s="27"/>
    </row>
    <row r="61" s="2" customFormat="1" ht="12.75">
      <c r="A61" s="27"/>
    </row>
    <row r="62" s="2" customFormat="1" ht="12.75">
      <c r="A62" s="27"/>
    </row>
    <row r="63" s="2" customFormat="1" ht="12.75">
      <c r="A63" s="27"/>
    </row>
    <row r="64" s="2" customFormat="1" ht="12.75">
      <c r="A64" s="27"/>
    </row>
    <row r="65" s="2" customFormat="1" ht="12.75">
      <c r="A65" s="27"/>
    </row>
    <row r="66" s="2" customFormat="1" ht="12.75">
      <c r="A66" s="27"/>
    </row>
    <row r="67" s="2" customFormat="1" ht="12.75">
      <c r="A67" s="27"/>
    </row>
    <row r="68" s="2" customFormat="1" ht="12.75">
      <c r="A68" s="27"/>
    </row>
    <row r="69" s="2" customFormat="1" ht="12.75">
      <c r="A69" s="27"/>
    </row>
    <row r="70" s="2" customFormat="1" ht="12.75">
      <c r="A70" s="27"/>
    </row>
    <row r="71" s="2" customFormat="1" ht="12.75">
      <c r="A71" s="27"/>
    </row>
    <row r="72" s="2" customFormat="1" ht="12.75">
      <c r="A72" s="27"/>
    </row>
    <row r="73" s="2" customFormat="1" ht="12.75">
      <c r="A73" s="27"/>
    </row>
    <row r="74" s="2" customFormat="1" ht="12.75">
      <c r="A74" s="27"/>
    </row>
    <row r="75" s="2" customFormat="1" ht="12.75">
      <c r="A75" s="27"/>
    </row>
    <row r="76" s="2" customFormat="1" ht="12.75">
      <c r="A76" s="27"/>
    </row>
    <row r="77" s="2" customFormat="1" ht="12.75">
      <c r="A77" s="27"/>
    </row>
    <row r="78" s="2" customFormat="1" ht="12.75">
      <c r="A78" s="27"/>
    </row>
    <row r="79" s="2" customFormat="1" ht="12.75">
      <c r="A79" s="27"/>
    </row>
    <row r="80" s="2" customFormat="1" ht="12.75">
      <c r="A80" s="27"/>
    </row>
    <row r="81" s="2" customFormat="1" ht="12.75">
      <c r="A81" s="27"/>
    </row>
    <row r="82" spans="1:12" s="2" customFormat="1" ht="12.75">
      <c r="A82" s="27"/>
      <c r="L82"/>
    </row>
    <row r="83" spans="1:11" ht="12.75">
      <c r="A83" s="27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>
      <c r="A84" s="27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>
      <c r="A85" s="27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>
      <c r="A86" s="27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>
      <c r="A87" s="27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>
      <c r="A88" s="27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>
      <c r="A89" s="27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>
      <c r="A90" s="27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>
      <c r="A91" s="27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>
      <c r="A92" s="27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>
      <c r="A93" s="27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>
      <c r="A94" s="27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>
      <c r="A95" s="27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>
      <c r="A96" s="27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>
      <c r="A97" s="27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>
      <c r="A98" s="27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>
      <c r="A99" s="27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>
      <c r="A100" s="27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>
      <c r="A101" s="27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>
      <c r="A102" s="27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>
      <c r="A103" s="27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>
      <c r="A104" s="27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>
      <c r="A105" s="27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>
      <c r="A106" s="27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>
      <c r="A107" s="27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>
      <c r="A108" s="27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>
      <c r="A109" s="27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>
      <c r="A110" s="27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>
      <c r="A111" s="27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>
      <c r="A112" s="27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2.75">
      <c r="A113" s="27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2.75">
      <c r="A114" s="27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2.75">
      <c r="A115" s="27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2.75">
      <c r="A116" s="27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2.75">
      <c r="A117" s="27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2.75">
      <c r="A118" s="27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2.75">
      <c r="A119" s="27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>
      <c r="A120" s="27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>
      <c r="A121" s="27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>
      <c r="A122" s="27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>
      <c r="A123" s="27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>
      <c r="A124" s="27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>
      <c r="A125" s="27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>
      <c r="A126" s="27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>
      <c r="A127" s="27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>
      <c r="A128" s="27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>
      <c r="A129" s="27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2.75">
      <c r="A130" s="27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>
      <c r="A131" s="27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2.75">
      <c r="A132" s="27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>
      <c r="A133" s="27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2.75">
      <c r="A134" s="27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>
      <c r="A135" s="27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2.75">
      <c r="A136" s="27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2.75">
      <c r="A137" s="27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2.75">
      <c r="A138" s="27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>
      <c r="A139" s="27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>
      <c r="A140" s="27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>
      <c r="A141" s="27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2.75">
      <c r="A142" s="27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2.75">
      <c r="A143" s="27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2.75">
      <c r="A144" s="27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>
      <c r="A145" s="27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2.75">
      <c r="A146" s="27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>
      <c r="A147" s="27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2.75">
      <c r="A148" s="27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2.75">
      <c r="A149" s="27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2.75">
      <c r="A150" s="27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2.75">
      <c r="A151" s="27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2.75">
      <c r="A152" s="27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2.75">
      <c r="A153" s="27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2.75">
      <c r="A154" s="27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2.75">
      <c r="A155" s="27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2.75">
      <c r="A156" s="27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2.75">
      <c r="A157" s="27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2.75">
      <c r="A158" s="27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2.75">
      <c r="A159" s="27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2.75">
      <c r="A160" s="27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2.75">
      <c r="A161" s="27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2.75">
      <c r="A162" s="27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2.75">
      <c r="A163" s="27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2.75">
      <c r="A164" s="27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2.75">
      <c r="A165" s="27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2.75">
      <c r="A166" s="27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2.75">
      <c r="A167" s="27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2.75">
      <c r="A168" s="27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2.75">
      <c r="A169" s="27"/>
      <c r="B169" s="2"/>
      <c r="C169" s="2"/>
      <c r="D169" s="2"/>
      <c r="E169" s="2"/>
      <c r="F169" s="2"/>
      <c r="G169" s="2"/>
      <c r="H169" s="2"/>
      <c r="I169" s="2"/>
      <c r="J169" s="2"/>
      <c r="K169" s="2"/>
    </row>
  </sheetData>
  <sheetProtection/>
  <mergeCells count="18">
    <mergeCell ref="A51:K51"/>
    <mergeCell ref="A34:K34"/>
    <mergeCell ref="A28:K28"/>
    <mergeCell ref="A9:K9"/>
    <mergeCell ref="A30:K30"/>
    <mergeCell ref="A48:K48"/>
    <mergeCell ref="A36:K36"/>
    <mergeCell ref="A32:K32"/>
    <mergeCell ref="A38:K38"/>
    <mergeCell ref="A44:K44"/>
    <mergeCell ref="A50:K50"/>
    <mergeCell ref="A1:K1"/>
    <mergeCell ref="A3:K5"/>
    <mergeCell ref="A2:K2"/>
    <mergeCell ref="C6:D6"/>
    <mergeCell ref="E6:G6"/>
    <mergeCell ref="A41:K41"/>
    <mergeCell ref="A23:K23"/>
  </mergeCells>
  <printOptions/>
  <pageMargins left="0.31496062992125984" right="0.31496062992125984" top="0.35433070866141736" bottom="0.3937007874015748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</dc:creator>
  <cp:keywords/>
  <dc:description/>
  <cp:lastModifiedBy>giannaki</cp:lastModifiedBy>
  <cp:lastPrinted>2020-08-03T09:08:22Z</cp:lastPrinted>
  <dcterms:created xsi:type="dcterms:W3CDTF">2011-09-20T09:33:12Z</dcterms:created>
  <dcterms:modified xsi:type="dcterms:W3CDTF">2020-08-03T14:01:54Z</dcterms:modified>
  <cp:category/>
  <cp:version/>
  <cp:contentType/>
  <cp:contentStatus/>
</cp:coreProperties>
</file>